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'Вып.плана._9'!$9:$12</definedName>
    <definedName name="_xlnm.Print_Area" localSheetId="0">'Вып.плана._9'!$A$1:$F$55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<sst xmlns="http://schemas.openxmlformats.org/spreadsheetml/2006/main" count="136" uniqueCount="135">
  <si>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</si>
  <si>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</si>
  <si>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</si>
  <si>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</si>
  <si>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</si>
  <si>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</si>
  <si>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</si>
  <si>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</si>
  <si>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</si>
  <si>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</si>
  <si>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</si>
  <si>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</si>
  <si>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</si>
  <si>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</si>
  <si>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</si>
  <si>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</si>
  <si>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</si>
  <si>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</si>
  <si>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</si>
  <si>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</si>
  <si>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</si>
  <si>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</si>
  <si>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</si>
  <si>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</si>
  <si>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</si>
  <si>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</si>
  <si>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</si>
  <si>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</si>
  <si>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</si>
  <si>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</si>
  <si>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</si>
  <si>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</si>
  <si>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</si>
  <si>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</si>
  <si>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</si>
  <si>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</si>
  <si>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</si>
  <si>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</si>
  <si>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</si>
  <si>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</si>
  <si>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</si>
  <si>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</si>
  <si>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</si>
  <si>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</si>
  <si>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</si>
  <si>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</si>
  <si>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</si>
  <si>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</si>
  <si>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</si>
  <si>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</si>
  <si>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</si>
  <si>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</si>
  <si>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</si>
  <si>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</si>
  <si>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</si>
  <si>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</si>
  <si>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</si>
  <si>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</si>
  <si>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</si>
  <si>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</si>
  <si>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</si>
  <si>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</si>
  <si>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</si>
  <si>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</si>
  <si>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</si>
  <si>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</si>
  <si>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</si>
  <si>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</si>
  <si>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</si>
  <si>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</si>
  <si>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</si>
  <si>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</si>
  <si>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</si>
  <si>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</si>
  <si>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</si>
  <si>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</si>
  <si>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</si>
  <si>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</si>
  <si>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</si>
  <si>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</si>
  <si>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</si>
  <si>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</si>
  <si>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</si>
  <si>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</si>
  <si>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</si>
  <si>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</si>
  <si>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</si>
  <si>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</si>
  <si>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</si>
  <si>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</si>
  <si>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</si>
  <si>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</si>
  <si>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</si>
  <si>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</si>
  <si>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</si>
  <si>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</si>
  <si>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Субвенции бюджетам бюджетной системы Российской Федерации</t>
  </si>
  <si>
    <t>сельского поселения Лыхма</t>
  </si>
  <si>
    <t>000  1 03 02231 01 0000 110</t>
  </si>
  <si>
    <t>000 1 03 02241 01 0000 110</t>
  </si>
  <si>
    <t>000 1 03 02251 01 0000 110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</si>
  <si>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</si>
  <si>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</si>
  <si>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</si>
  <si>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</si>
  <si>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</si>
  <si>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                                                                              </t>
  </si>
  <si>
    <t>Субвенции бюджетам сельских поселений на выполнение передаваемых полномочий субъектов Российской Федерации</t>
  </si>
  <si>
    <t xml:space="preserve">000 2 02 30024 10 0000 150
</t>
  </si>
  <si>
    <t>ПРОЧИЕ БЕЗВОЗМЕЗДНЫЕ ПОСТУПЛЕНИЯ</t>
  </si>
  <si>
    <t>000 207 00000 00 0000 000</t>
  </si>
  <si>
    <t>000 207 05020 10 0000 150</t>
  </si>
  <si>
    <t>2.2.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</si>
  <si>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</si>
  <si>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</si>
  <si>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1.1.1.3.</t>
  </si>
  <si>
    <t>000 1 01 02020 01 0000 110</t>
  </si>
  <si>
    <t>ПРИЛОЖЕНИЕ 1</t>
  </si>
  <si>
    <t xml:space="preserve">к решению Совета депутатов </t>
  </si>
  <si>
    <t>Утверждено</t>
  </si>
  <si>
    <t>Исполнено</t>
  </si>
  <si>
    <t>% испол-нения</t>
  </si>
  <si>
    <t>от           мая 2021 года №</t>
  </si>
  <si>
    <t>бюджета сельского поселения Лыхма за 2020 год по кодам  классификации доходов бюджетов</t>
  </si>
  <si>
    <t>000 1 06 04000 00 0000 110</t>
  </si>
  <si>
    <t xml:space="preserve">1.3.3. </t>
  </si>
  <si>
    <t>1.3.3.1.</t>
  </si>
  <si>
    <t xml:space="preserve">1.3.3.2. </t>
  </si>
  <si>
    <t>Транспортный налог</t>
  </si>
  <si>
    <t>Субсидии бюджетам бюджетной системы Российской Федерации</t>
  </si>
  <si>
    <t>000 2 02 20000 00 0000 150</t>
  </si>
  <si>
    <t xml:space="preserve">2.1.3.2. </t>
  </si>
  <si>
    <t xml:space="preserve">2.1.3.3. </t>
  </si>
  <si>
    <t xml:space="preserve">2.1.4. </t>
  </si>
  <si>
    <t xml:space="preserve">2.1.4.1.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</si>
</sst>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vertical="top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10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="86" zoomScaleNormal="200" zoomScaleSheetLayoutView="86" workbookViewId="0" topLeftCell="A52">
      <selection activeCell="F30" sqref="F30"/>
    </sheetView>
  </sheetViews>
  <sheetFormatPr defaultColWidth="9.00390625" defaultRowHeight="12.75"/>
  <cols>
    <col min="1" max="1" width="11.125" style="1" customWidth="1"/>
    <col min="2" max="2" width="56.75390625" style="6" customWidth="1"/>
    <col min="3" max="3" width="31.375" style="1" customWidth="1"/>
    <col min="4" max="4" width="19.75390625" style="1" customWidth="1"/>
    <col min="5" max="5" width="17.875" style="1" customWidth="1"/>
    <col min="6" max="6" width="12.75390625" style="1" customWidth="1"/>
    <col min="7" max="16384" width="9.125" style="1" customWidth="1"/>
  </cols>
  <sheetData>
    <row r="1" spans="2:9" ht="18.75">
      <c r="B1" s="11"/>
      <c r="D1" s="41" t="s">
        <v>117</v>
      </c>
      <c r="E1" s="41"/>
      <c r="F1" s="41"/>
      <c r="G1" s="38"/>
      <c r="H1" s="38"/>
      <c r="I1" s="38"/>
    </row>
    <row r="2" spans="2:9" ht="18.75">
      <c r="B2" s="11"/>
      <c r="D2" s="41" t="s">
        <v>118</v>
      </c>
      <c r="E2" s="41"/>
      <c r="F2" s="41"/>
      <c r="G2" s="38"/>
      <c r="H2" s="38"/>
      <c r="I2" s="38"/>
    </row>
    <row r="3" spans="2:9" ht="18.75">
      <c r="B3" s="28" t="s">
        <v>106</v>
      </c>
      <c r="D3" s="41" t="s">
        <v>97</v>
      </c>
      <c r="E3" s="41"/>
      <c r="F3" s="41"/>
      <c r="G3" s="38"/>
      <c r="H3" s="38"/>
      <c r="I3" s="38"/>
    </row>
    <row r="4" spans="2:9" ht="18.75">
      <c r="B4" s="11"/>
      <c r="D4" s="41" t="s">
        <v>122</v>
      </c>
      <c r="E4" s="41"/>
      <c r="F4" s="41"/>
      <c r="G4" s="38"/>
      <c r="H4" s="38"/>
      <c r="I4" s="38"/>
    </row>
    <row r="5" spans="2:6" ht="21" customHeight="1">
      <c r="B5" s="11"/>
      <c r="C5" s="30"/>
      <c r="D5" s="31"/>
      <c r="E5" s="31"/>
      <c r="F5" s="32"/>
    </row>
    <row r="6" spans="2:6" s="3" customFormat="1" ht="18.75">
      <c r="B6" s="37" t="s">
        <v>3</v>
      </c>
      <c r="C6" s="37"/>
      <c r="D6" s="37"/>
      <c r="E6" s="37"/>
      <c r="F6" s="37"/>
    </row>
    <row r="7" spans="2:6" ht="18.75">
      <c r="B7" s="37" t="s">
        <v>123</v>
      </c>
      <c r="C7" s="37"/>
      <c r="D7" s="37"/>
      <c r="E7" s="37"/>
      <c r="F7" s="37"/>
    </row>
    <row r="8" spans="2:6" ht="9.75" customHeight="1">
      <c r="B8" s="13"/>
      <c r="C8" s="13"/>
      <c r="D8" s="13"/>
      <c r="E8" s="13"/>
      <c r="F8" s="13"/>
    </row>
    <row r="9" spans="2:6" ht="15.75">
      <c r="B9" s="11"/>
      <c r="C9" s="12"/>
      <c r="D9" s="4"/>
      <c r="E9" s="4"/>
      <c r="F9" s="14" t="s">
        <v>19</v>
      </c>
    </row>
    <row r="10" spans="1:6" ht="15.75" customHeight="1">
      <c r="A10" s="35" t="s">
        <v>25</v>
      </c>
      <c r="B10" s="35" t="s">
        <v>1</v>
      </c>
      <c r="C10" s="35" t="s">
        <v>0</v>
      </c>
      <c r="D10" s="39" t="s">
        <v>119</v>
      </c>
      <c r="E10" s="39" t="s">
        <v>120</v>
      </c>
      <c r="F10" s="35" t="s">
        <v>121</v>
      </c>
    </row>
    <row r="11" spans="1:6" ht="16.5" customHeight="1">
      <c r="A11" s="35"/>
      <c r="B11" s="35"/>
      <c r="C11" s="35"/>
      <c r="D11" s="40"/>
      <c r="E11" s="40"/>
      <c r="F11" s="35"/>
    </row>
    <row r="12" spans="1:6" ht="15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10">
        <v>6</v>
      </c>
    </row>
    <row r="13" spans="1:6" ht="24" customHeight="1">
      <c r="A13" s="18" t="s">
        <v>27</v>
      </c>
      <c r="B13" s="15" t="s">
        <v>26</v>
      </c>
      <c r="C13" s="7" t="s">
        <v>4</v>
      </c>
      <c r="D13" s="23">
        <f>D14+D19+D25+D32+D35</f>
        <v>16584100</v>
      </c>
      <c r="E13" s="23">
        <f>E14+E19+E25+E32+E35</f>
        <v>17014824.439999998</v>
      </c>
      <c r="F13" s="33">
        <f>E13/D13*100</f>
        <v>102.59721323436301</v>
      </c>
    </row>
    <row r="14" spans="1:6" ht="15.75">
      <c r="A14" s="18" t="s">
        <v>28</v>
      </c>
      <c r="B14" s="16" t="s">
        <v>42</v>
      </c>
      <c r="C14" s="8" t="s">
        <v>5</v>
      </c>
      <c r="D14" s="24">
        <f>D15</f>
        <v>15228000</v>
      </c>
      <c r="E14" s="24">
        <f>E15</f>
        <v>15565527.229999999</v>
      </c>
      <c r="F14" s="34">
        <f aca="true" t="shared" si="0" ref="F14:F53">E14/D14*100</f>
        <v>102.21649087207774</v>
      </c>
    </row>
    <row r="15" spans="1:6" ht="15.75">
      <c r="A15" s="18" t="s">
        <v>29</v>
      </c>
      <c r="B15" s="16" t="s">
        <v>43</v>
      </c>
      <c r="C15" s="8" t="s">
        <v>6</v>
      </c>
      <c r="D15" s="24">
        <f>D16+D17+D18</f>
        <v>15228000</v>
      </c>
      <c r="E15" s="24">
        <f>E16+E17+E18</f>
        <v>15565527.229999999</v>
      </c>
      <c r="F15" s="34">
        <f t="shared" si="0"/>
        <v>102.21649087207774</v>
      </c>
    </row>
    <row r="16" spans="1:6" ht="94.5">
      <c r="A16" s="18" t="s">
        <v>30</v>
      </c>
      <c r="B16" s="16" t="s">
        <v>44</v>
      </c>
      <c r="C16" s="8" t="s">
        <v>16</v>
      </c>
      <c r="D16" s="24">
        <v>15199300</v>
      </c>
      <c r="E16" s="24">
        <v>15533422.27</v>
      </c>
      <c r="F16" s="34">
        <f t="shared" si="0"/>
        <v>102.19827406525299</v>
      </c>
    </row>
    <row r="17" spans="1:6" ht="94.5">
      <c r="A17" s="18" t="s">
        <v>31</v>
      </c>
      <c r="B17" s="16" t="s">
        <v>44</v>
      </c>
      <c r="C17" s="8" t="s">
        <v>116</v>
      </c>
      <c r="D17" s="24">
        <v>0</v>
      </c>
      <c r="E17" s="24">
        <v>5.53</v>
      </c>
      <c r="F17" s="34">
        <v>0</v>
      </c>
    </row>
    <row r="18" spans="1:6" ht="51" customHeight="1">
      <c r="A18" s="18" t="s">
        <v>115</v>
      </c>
      <c r="B18" s="16" t="s">
        <v>92</v>
      </c>
      <c r="C18" s="9" t="s">
        <v>17</v>
      </c>
      <c r="D18" s="24">
        <v>28700</v>
      </c>
      <c r="E18" s="24">
        <v>32099.43</v>
      </c>
      <c r="F18" s="34">
        <f t="shared" si="0"/>
        <v>111.84470383275263</v>
      </c>
    </row>
    <row r="19" spans="1:6" ht="47.25">
      <c r="A19" s="18" t="s">
        <v>78</v>
      </c>
      <c r="B19" s="16" t="s">
        <v>45</v>
      </c>
      <c r="C19" s="9" t="s">
        <v>20</v>
      </c>
      <c r="D19" s="24">
        <f>D20</f>
        <v>767500</v>
      </c>
      <c r="E19" s="24">
        <f>E20</f>
        <v>752025.4400000001</v>
      </c>
      <c r="F19" s="34">
        <f t="shared" si="0"/>
        <v>97.9837706840391</v>
      </c>
    </row>
    <row r="20" spans="1:6" ht="31.5">
      <c r="A20" s="18" t="s">
        <v>32</v>
      </c>
      <c r="B20" s="16" t="s">
        <v>46</v>
      </c>
      <c r="C20" s="9" t="s">
        <v>21</v>
      </c>
      <c r="D20" s="24">
        <f>D21+D22+D23+D24</f>
        <v>767500</v>
      </c>
      <c r="E20" s="24">
        <f>E21+E22+E23+E24</f>
        <v>752025.4400000001</v>
      </c>
      <c r="F20" s="34">
        <f t="shared" si="0"/>
        <v>97.9837706840391</v>
      </c>
    </row>
    <row r="21" spans="1:6" ht="144.75" customHeight="1">
      <c r="A21" s="18" t="s">
        <v>33</v>
      </c>
      <c r="B21" s="16" t="s">
        <v>105</v>
      </c>
      <c r="C21" s="9" t="s">
        <v>98</v>
      </c>
      <c r="D21" s="24">
        <v>278100</v>
      </c>
      <c r="E21" s="24">
        <v>346862.52</v>
      </c>
      <c r="F21" s="34">
        <f t="shared" si="0"/>
        <v>124.72582524271844</v>
      </c>
    </row>
    <row r="22" spans="1:6" ht="173.25">
      <c r="A22" s="18" t="s">
        <v>34</v>
      </c>
      <c r="B22" s="16" t="s">
        <v>104</v>
      </c>
      <c r="C22" s="9" t="s">
        <v>99</v>
      </c>
      <c r="D22" s="24">
        <v>1800</v>
      </c>
      <c r="E22" s="24">
        <v>2481.01</v>
      </c>
      <c r="F22" s="34">
        <f t="shared" si="0"/>
        <v>137.8338888888889</v>
      </c>
    </row>
    <row r="23" spans="1:6" ht="157.5">
      <c r="A23" s="18" t="s">
        <v>75</v>
      </c>
      <c r="B23" s="16" t="s">
        <v>103</v>
      </c>
      <c r="C23" s="9" t="s">
        <v>100</v>
      </c>
      <c r="D23" s="24">
        <v>539300</v>
      </c>
      <c r="E23" s="24">
        <v>466627.55</v>
      </c>
      <c r="F23" s="34">
        <f t="shared" si="0"/>
        <v>86.52467086964583</v>
      </c>
    </row>
    <row r="24" spans="1:6" ht="157.5">
      <c r="A24" s="18" t="s">
        <v>76</v>
      </c>
      <c r="B24" s="16" t="s">
        <v>102</v>
      </c>
      <c r="C24" s="9" t="s">
        <v>101</v>
      </c>
      <c r="D24" s="24">
        <v>-51700</v>
      </c>
      <c r="E24" s="24">
        <v>-63945.64</v>
      </c>
      <c r="F24" s="34">
        <f t="shared" si="0"/>
        <v>123.6859574468085</v>
      </c>
    </row>
    <row r="25" spans="1:6" ht="15.75">
      <c r="A25" s="18" t="s">
        <v>77</v>
      </c>
      <c r="B25" s="16" t="s">
        <v>47</v>
      </c>
      <c r="C25" s="8" t="s">
        <v>7</v>
      </c>
      <c r="D25" s="24">
        <f>D26+D29+D28</f>
        <v>328100</v>
      </c>
      <c r="E25" s="24">
        <f>E26+E29+E28</f>
        <v>386576.69999999995</v>
      </c>
      <c r="F25" s="34">
        <f t="shared" si="0"/>
        <v>117.82282840597378</v>
      </c>
    </row>
    <row r="26" spans="1:6" ht="15.75">
      <c r="A26" s="18" t="s">
        <v>35</v>
      </c>
      <c r="B26" s="16" t="s">
        <v>48</v>
      </c>
      <c r="C26" s="8" t="s">
        <v>8</v>
      </c>
      <c r="D26" s="24">
        <f>D27</f>
        <v>215000</v>
      </c>
      <c r="E26" s="24">
        <f>E27</f>
        <v>275344.12</v>
      </c>
      <c r="F26" s="34">
        <f t="shared" si="0"/>
        <v>128.06703255813954</v>
      </c>
    </row>
    <row r="27" spans="1:6" ht="47.25">
      <c r="A27" s="18" t="s">
        <v>36</v>
      </c>
      <c r="B27" s="16" t="s">
        <v>93</v>
      </c>
      <c r="C27" s="8" t="s">
        <v>22</v>
      </c>
      <c r="D27" s="24">
        <v>215000</v>
      </c>
      <c r="E27" s="24">
        <v>275344.12</v>
      </c>
      <c r="F27" s="34">
        <f t="shared" si="0"/>
        <v>128.06703255813954</v>
      </c>
    </row>
    <row r="28" spans="1:6" ht="15.75">
      <c r="A28" s="18" t="s">
        <v>37</v>
      </c>
      <c r="B28" s="16" t="s">
        <v>128</v>
      </c>
      <c r="C28" s="8" t="s">
        <v>124</v>
      </c>
      <c r="D28" s="24">
        <v>50000</v>
      </c>
      <c r="E28" s="24">
        <v>48745.36</v>
      </c>
      <c r="F28" s="34">
        <f t="shared" si="0"/>
        <v>97.49072</v>
      </c>
    </row>
    <row r="29" spans="1:6" ht="15.75">
      <c r="A29" s="18" t="s">
        <v>125</v>
      </c>
      <c r="B29" s="16" t="s">
        <v>49</v>
      </c>
      <c r="C29" s="8" t="s">
        <v>9</v>
      </c>
      <c r="D29" s="24">
        <f>D30+D31</f>
        <v>63100</v>
      </c>
      <c r="E29" s="24">
        <f>E30+E31</f>
        <v>62487.22</v>
      </c>
      <c r="F29" s="34">
        <f t="shared" si="0"/>
        <v>99.02887480190175</v>
      </c>
    </row>
    <row r="30" spans="1:6" ht="48.75" customHeight="1">
      <c r="A30" s="18" t="s">
        <v>126</v>
      </c>
      <c r="B30" s="16" t="s">
        <v>50</v>
      </c>
      <c r="C30" s="8" t="s">
        <v>23</v>
      </c>
      <c r="D30" s="24">
        <v>46900</v>
      </c>
      <c r="E30" s="24">
        <v>44988.71</v>
      </c>
      <c r="F30" s="34">
        <f t="shared" si="0"/>
        <v>95.92475479744135</v>
      </c>
    </row>
    <row r="31" spans="1:6" ht="47.25" customHeight="1">
      <c r="A31" s="18" t="s">
        <v>127</v>
      </c>
      <c r="B31" s="16" t="s">
        <v>51</v>
      </c>
      <c r="C31" s="8" t="s">
        <v>24</v>
      </c>
      <c r="D31" s="24">
        <v>16200</v>
      </c>
      <c r="E31" s="24">
        <v>17498.51</v>
      </c>
      <c r="F31" s="34">
        <f t="shared" si="0"/>
        <v>108.0154938271605</v>
      </c>
    </row>
    <row r="32" spans="1:6" ht="15.75">
      <c r="A32" s="18" t="s">
        <v>38</v>
      </c>
      <c r="B32" s="16" t="s">
        <v>52</v>
      </c>
      <c r="C32" s="8" t="s">
        <v>10</v>
      </c>
      <c r="D32" s="24">
        <f>D33</f>
        <v>9500</v>
      </c>
      <c r="E32" s="24">
        <f>E33</f>
        <v>11300</v>
      </c>
      <c r="F32" s="34">
        <f t="shared" si="0"/>
        <v>118.94736842105263</v>
      </c>
    </row>
    <row r="33" spans="1:6" ht="54.75" customHeight="1">
      <c r="A33" s="18" t="s">
        <v>39</v>
      </c>
      <c r="B33" s="16" t="s">
        <v>53</v>
      </c>
      <c r="C33" s="8" t="s">
        <v>11</v>
      </c>
      <c r="D33" s="24">
        <f>D34</f>
        <v>9500</v>
      </c>
      <c r="E33" s="24">
        <f>E34</f>
        <v>11300</v>
      </c>
      <c r="F33" s="34">
        <f>E33/D33*100</f>
        <v>118.94736842105263</v>
      </c>
    </row>
    <row r="34" spans="1:6" ht="80.25" customHeight="1">
      <c r="A34" s="18" t="s">
        <v>40</v>
      </c>
      <c r="B34" s="16" t="s">
        <v>54</v>
      </c>
      <c r="C34" s="8" t="s">
        <v>12</v>
      </c>
      <c r="D34" s="24">
        <v>9500</v>
      </c>
      <c r="E34" s="24">
        <v>11300</v>
      </c>
      <c r="F34" s="34">
        <f t="shared" si="0"/>
        <v>118.94736842105263</v>
      </c>
    </row>
    <row r="35" spans="1:6" ht="47.25">
      <c r="A35" s="18" t="s">
        <v>41</v>
      </c>
      <c r="B35" s="16" t="s">
        <v>55</v>
      </c>
      <c r="C35" s="8" t="s">
        <v>13</v>
      </c>
      <c r="D35" s="24">
        <f>D36+D38</f>
        <v>251000</v>
      </c>
      <c r="E35" s="24">
        <f>E36+E38</f>
        <v>299395.07</v>
      </c>
      <c r="F35" s="34">
        <f t="shared" si="0"/>
        <v>119.28090438247013</v>
      </c>
    </row>
    <row r="36" spans="1:6" ht="110.25">
      <c r="A36" s="18" t="s">
        <v>56</v>
      </c>
      <c r="B36" s="16" t="s">
        <v>94</v>
      </c>
      <c r="C36" s="8" t="s">
        <v>14</v>
      </c>
      <c r="D36" s="24">
        <f>D37</f>
        <v>149000</v>
      </c>
      <c r="E36" s="24">
        <f>E37</f>
        <v>187295.05</v>
      </c>
      <c r="F36" s="34">
        <f t="shared" si="0"/>
        <v>125.70137583892618</v>
      </c>
    </row>
    <row r="37" spans="1:6" ht="50.25" customHeight="1">
      <c r="A37" s="18" t="s">
        <v>58</v>
      </c>
      <c r="B37" s="16" t="s">
        <v>57</v>
      </c>
      <c r="C37" s="8" t="s">
        <v>18</v>
      </c>
      <c r="D37" s="24">
        <v>149000</v>
      </c>
      <c r="E37" s="24">
        <v>187295.05</v>
      </c>
      <c r="F37" s="34">
        <f t="shared" si="0"/>
        <v>125.70137583892618</v>
      </c>
    </row>
    <row r="38" spans="1:6" ht="97.5" customHeight="1">
      <c r="A38" s="18" t="s">
        <v>80</v>
      </c>
      <c r="B38" s="16" t="s">
        <v>82</v>
      </c>
      <c r="C38" s="8" t="s">
        <v>95</v>
      </c>
      <c r="D38" s="24">
        <f>D39</f>
        <v>102000</v>
      </c>
      <c r="E38" s="24">
        <f>E39</f>
        <v>112100.02</v>
      </c>
      <c r="F38" s="34">
        <f t="shared" si="0"/>
        <v>109.90198039215686</v>
      </c>
    </row>
    <row r="39" spans="1:6" ht="99" customHeight="1">
      <c r="A39" s="18" t="s">
        <v>83</v>
      </c>
      <c r="B39" s="16" t="s">
        <v>81</v>
      </c>
      <c r="C39" s="8" t="s">
        <v>79</v>
      </c>
      <c r="D39" s="24">
        <v>102000</v>
      </c>
      <c r="E39" s="24">
        <v>112100.02</v>
      </c>
      <c r="F39" s="34">
        <f t="shared" si="0"/>
        <v>109.90198039215686</v>
      </c>
    </row>
    <row r="40" spans="1:6" ht="15.75">
      <c r="A40" s="17" t="s">
        <v>59</v>
      </c>
      <c r="B40" s="27" t="s">
        <v>60</v>
      </c>
      <c r="C40" s="7" t="s">
        <v>61</v>
      </c>
      <c r="D40" s="23">
        <f>D41+D51</f>
        <v>14270203.15</v>
      </c>
      <c r="E40" s="23">
        <f>E41+E51</f>
        <v>14270203.15</v>
      </c>
      <c r="F40" s="33">
        <f t="shared" si="0"/>
        <v>100</v>
      </c>
    </row>
    <row r="41" spans="1:6" ht="47.25">
      <c r="A41" s="18" t="s">
        <v>62</v>
      </c>
      <c r="B41" s="16" t="s">
        <v>84</v>
      </c>
      <c r="C41" s="25" t="s">
        <v>15</v>
      </c>
      <c r="D41" s="24">
        <f>D42+D45+D49+D44</f>
        <v>14240203.15</v>
      </c>
      <c r="E41" s="24">
        <f>E42+E45+E49+E44</f>
        <v>14240203.15</v>
      </c>
      <c r="F41" s="34">
        <f t="shared" si="0"/>
        <v>100</v>
      </c>
    </row>
    <row r="42" spans="1:6" ht="31.5">
      <c r="A42" s="18" t="s">
        <v>63</v>
      </c>
      <c r="B42" s="16" t="s">
        <v>64</v>
      </c>
      <c r="C42" s="26" t="s">
        <v>85</v>
      </c>
      <c r="D42" s="24">
        <f>D43</f>
        <v>3829600</v>
      </c>
      <c r="E42" s="24">
        <f>E43</f>
        <v>3829600</v>
      </c>
      <c r="F42" s="34">
        <f t="shared" si="0"/>
        <v>100</v>
      </c>
    </row>
    <row r="43" spans="1:6" ht="34.5" customHeight="1">
      <c r="A43" s="18" t="s">
        <v>65</v>
      </c>
      <c r="B43" s="16" t="s">
        <v>66</v>
      </c>
      <c r="C43" s="25" t="s">
        <v>86</v>
      </c>
      <c r="D43" s="24">
        <v>3829600</v>
      </c>
      <c r="E43" s="24">
        <v>3829600</v>
      </c>
      <c r="F43" s="34">
        <f t="shared" si="0"/>
        <v>100</v>
      </c>
    </row>
    <row r="44" spans="1:6" ht="31.5">
      <c r="A44" s="18" t="s">
        <v>67</v>
      </c>
      <c r="B44" s="16" t="s">
        <v>129</v>
      </c>
      <c r="C44" s="26" t="s">
        <v>130</v>
      </c>
      <c r="D44" s="24">
        <v>123100</v>
      </c>
      <c r="E44" s="24">
        <v>123100</v>
      </c>
      <c r="F44" s="34">
        <f t="shared" si="0"/>
        <v>100</v>
      </c>
    </row>
    <row r="45" spans="1:6" ht="31.5">
      <c r="A45" s="18" t="s">
        <v>70</v>
      </c>
      <c r="B45" s="16" t="s">
        <v>96</v>
      </c>
      <c r="C45" s="26" t="s">
        <v>87</v>
      </c>
      <c r="D45" s="24">
        <f>D46+D47+D48</f>
        <v>548099.59</v>
      </c>
      <c r="E45" s="24">
        <f>E46+E47+E48</f>
        <v>548099.59</v>
      </c>
      <c r="F45" s="34">
        <f t="shared" si="0"/>
        <v>100</v>
      </c>
    </row>
    <row r="46" spans="1:6" ht="47.25">
      <c r="A46" s="18" t="s">
        <v>72</v>
      </c>
      <c r="B46" s="16" t="s">
        <v>107</v>
      </c>
      <c r="C46" s="26" t="s">
        <v>108</v>
      </c>
      <c r="D46" s="24">
        <v>20883.34</v>
      </c>
      <c r="E46" s="24">
        <v>20883.34</v>
      </c>
      <c r="F46" s="34">
        <f t="shared" si="0"/>
        <v>100</v>
      </c>
    </row>
    <row r="47" spans="1:6" ht="47.25">
      <c r="A47" s="18" t="s">
        <v>131</v>
      </c>
      <c r="B47" s="16" t="s">
        <v>69</v>
      </c>
      <c r="C47" s="25" t="s">
        <v>89</v>
      </c>
      <c r="D47" s="24">
        <v>512516.25</v>
      </c>
      <c r="E47" s="24">
        <v>512516.25</v>
      </c>
      <c r="F47" s="34">
        <f t="shared" si="0"/>
        <v>100</v>
      </c>
    </row>
    <row r="48" spans="1:6" ht="51" customHeight="1">
      <c r="A48" s="18" t="s">
        <v>132</v>
      </c>
      <c r="B48" s="16" t="s">
        <v>68</v>
      </c>
      <c r="C48" s="26" t="s">
        <v>88</v>
      </c>
      <c r="D48" s="24">
        <v>14700</v>
      </c>
      <c r="E48" s="24">
        <v>14700</v>
      </c>
      <c r="F48" s="34">
        <f t="shared" si="0"/>
        <v>100</v>
      </c>
    </row>
    <row r="49" spans="1:6" ht="15.75">
      <c r="A49" s="18" t="s">
        <v>133</v>
      </c>
      <c r="B49" s="21" t="s">
        <v>71</v>
      </c>
      <c r="C49" s="19" t="s">
        <v>90</v>
      </c>
      <c r="D49" s="24">
        <f>D50</f>
        <v>9739403.56</v>
      </c>
      <c r="E49" s="24">
        <f>E50</f>
        <v>9739403.56</v>
      </c>
      <c r="F49" s="34">
        <f t="shared" si="0"/>
        <v>100</v>
      </c>
    </row>
    <row r="50" spans="1:6" ht="31.5">
      <c r="A50" s="18" t="s">
        <v>134</v>
      </c>
      <c r="B50" s="22" t="s">
        <v>74</v>
      </c>
      <c r="C50" s="19" t="s">
        <v>91</v>
      </c>
      <c r="D50" s="24">
        <v>9739403.56</v>
      </c>
      <c r="E50" s="24">
        <v>9739403.56</v>
      </c>
      <c r="F50" s="34">
        <f t="shared" si="0"/>
        <v>100</v>
      </c>
    </row>
    <row r="51" spans="1:6" ht="15.75">
      <c r="A51" s="18" t="s">
        <v>112</v>
      </c>
      <c r="B51" s="16" t="s">
        <v>109</v>
      </c>
      <c r="C51" s="9" t="s">
        <v>110</v>
      </c>
      <c r="D51" s="24">
        <f>D52</f>
        <v>30000</v>
      </c>
      <c r="E51" s="24">
        <f>E52</f>
        <v>30000</v>
      </c>
      <c r="F51" s="34">
        <f t="shared" si="0"/>
        <v>100</v>
      </c>
    </row>
    <row r="52" spans="1:6" ht="47.25">
      <c r="A52" s="18" t="s">
        <v>113</v>
      </c>
      <c r="B52" s="16" t="s">
        <v>114</v>
      </c>
      <c r="C52" s="9" t="s">
        <v>111</v>
      </c>
      <c r="D52" s="24">
        <v>30000</v>
      </c>
      <c r="E52" s="24">
        <v>30000</v>
      </c>
      <c r="F52" s="34">
        <f t="shared" si="0"/>
        <v>100</v>
      </c>
    </row>
    <row r="53" spans="1:6" ht="15.75" customHeight="1">
      <c r="A53" s="18"/>
      <c r="B53" s="20" t="s">
        <v>73</v>
      </c>
      <c r="C53" s="10"/>
      <c r="D53" s="29">
        <f>D40+D13</f>
        <v>30854303.15</v>
      </c>
      <c r="E53" s="29">
        <f>E40+E13</f>
        <v>31285027.589999996</v>
      </c>
      <c r="F53" s="33">
        <f t="shared" si="0"/>
        <v>101.39599471070859</v>
      </c>
    </row>
    <row r="54" spans="2:6" ht="15.75" customHeight="1">
      <c r="B54" s="36" t="s">
        <v>2</v>
      </c>
      <c r="C54" s="36"/>
      <c r="D54" s="36"/>
      <c r="E54" s="36"/>
      <c r="F54" s="36"/>
    </row>
    <row r="55" spans="2:6" ht="11.25" customHeight="1">
      <c r="B55" s="5"/>
      <c r="C55" s="2"/>
      <c r="D55" s="2"/>
      <c r="E55" s="2"/>
      <c r="F55" s="2"/>
    </row>
    <row r="56" spans="2:6" ht="11.25" customHeight="1">
      <c r="B56" s="5"/>
      <c r="C56" s="2"/>
      <c r="D56" s="2"/>
      <c r="E56" s="2"/>
      <c r="F56" s="2"/>
    </row>
  </sheetData>
  <sheetProtection/>
  <mergeCells count="17">
    <mergeCell ref="D1:F1"/>
    <mergeCell ref="E10:E11"/>
    <mergeCell ref="G3:I3"/>
    <mergeCell ref="G4:I4"/>
    <mergeCell ref="D2:F2"/>
    <mergeCell ref="D3:F3"/>
    <mergeCell ref="D4:F4"/>
    <mergeCell ref="A10:A11"/>
    <mergeCell ref="B54:F54"/>
    <mergeCell ref="B6:F6"/>
    <mergeCell ref="G1:I1"/>
    <mergeCell ref="G2:I2"/>
    <mergeCell ref="B7:F7"/>
    <mergeCell ref="D10:D11"/>
    <mergeCell ref="B10:B11"/>
    <mergeCell ref="C10:C11"/>
    <mergeCell ref="F10:F11"/>
  </mergeCells>
  <printOptions/>
  <pageMargins left="1.1023622047244095" right="0.5905511811023623" top="0.984251968503937" bottom="0.5905511811023623" header="0.5905511811023623" footer="0.7086614173228347"/>
  <pageSetup fitToHeight="0" fitToWidth="1" horizontalDpi="600" verticalDpi="600" orientation="portrait" paperSize="9" scale="57" r:id="rId3"/>
  <headerFooter differentFirst="1" alignWithMargins="0">
    <oddHeader>&amp;C&amp;P</oddHeader>
  </headerFooter>
  <rowBreaks count="2" manualBreakCount="2">
    <brk id="25" max="5" man="1"/>
    <brk id="5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AzanovaTM</cp:lastModifiedBy>
  <cp:lastPrinted>2021-03-30T07:18:51Z</cp:lastPrinted>
  <dcterms:created xsi:type="dcterms:W3CDTF">2008-10-23T07:29:54Z</dcterms:created>
  <dcterms:modified xsi:type="dcterms:W3CDTF">2021-03-30T07:37:59Z</dcterms:modified>
  <cp:category/>
  <cp:version/>
  <cp:contentType/>
  <cp:contentStatus/>
</cp:coreProperties>
</file>